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0451a7290f145f3/Documents/"/>
    </mc:Choice>
  </mc:AlternateContent>
  <xr:revisionPtr revIDLastSave="0" documentId="8_{7FE343BA-B1C6-451D-A73E-BFC018D4ABCA}" xr6:coauthVersionLast="47" xr6:coauthVersionMax="47" xr10:uidLastSave="{00000000-0000-0000-0000-000000000000}"/>
  <bookViews>
    <workbookView xWindow="-110" yWindow="-110" windowWidth="19420" windowHeight="10300" activeTab="2" xr2:uid="{4736B334-8627-4BF1-B200-EEAF88E6709E}"/>
  </bookViews>
  <sheets>
    <sheet name="H3122 2" sheetId="1" r:id="rId1"/>
    <sheet name="H3122 3" sheetId="2" r:id="rId2"/>
    <sheet name="H3122 4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3" l="1"/>
  <c r="G24" i="3"/>
  <c r="F24" i="3"/>
  <c r="J24" i="3" s="1"/>
  <c r="H23" i="3"/>
  <c r="G23" i="3"/>
  <c r="F23" i="3"/>
  <c r="J23" i="3" s="1"/>
  <c r="H22" i="3"/>
  <c r="G22" i="3"/>
  <c r="F22" i="3"/>
  <c r="J22" i="3" s="1"/>
  <c r="H21" i="3"/>
  <c r="G21" i="3"/>
  <c r="F21" i="3"/>
  <c r="J21" i="3" s="1"/>
  <c r="H20" i="3"/>
  <c r="G20" i="3"/>
  <c r="F20" i="3"/>
  <c r="J20" i="3" s="1"/>
  <c r="H19" i="3"/>
  <c r="G19" i="3"/>
  <c r="F19" i="3"/>
  <c r="J19" i="3" s="1"/>
  <c r="H18" i="3"/>
  <c r="G18" i="3"/>
  <c r="F18" i="3"/>
  <c r="J18" i="3" s="1"/>
  <c r="H17" i="3"/>
  <c r="G17" i="3"/>
  <c r="F17" i="3"/>
  <c r="J17" i="3" s="1"/>
  <c r="H16" i="3"/>
  <c r="G16" i="3"/>
  <c r="F16" i="3"/>
  <c r="J16" i="3" s="1"/>
  <c r="H15" i="3"/>
  <c r="G15" i="3"/>
  <c r="F15" i="3"/>
  <c r="J15" i="3" s="1"/>
  <c r="H14" i="3"/>
  <c r="G14" i="3"/>
  <c r="F14" i="3"/>
  <c r="J14" i="3" s="1"/>
  <c r="H13" i="3"/>
  <c r="G13" i="3"/>
  <c r="F13" i="3"/>
  <c r="J13" i="3" s="1"/>
  <c r="J12" i="3"/>
  <c r="H24" i="2"/>
  <c r="J24" i="2" s="1"/>
  <c r="G24" i="2"/>
  <c r="F24" i="2"/>
  <c r="H23" i="2"/>
  <c r="G23" i="2"/>
  <c r="F23" i="2"/>
  <c r="J23" i="2" s="1"/>
  <c r="H22" i="2"/>
  <c r="J22" i="2" s="1"/>
  <c r="G22" i="2"/>
  <c r="F22" i="2"/>
  <c r="H21" i="2"/>
  <c r="G21" i="2"/>
  <c r="F21" i="2"/>
  <c r="J21" i="2" s="1"/>
  <c r="H20" i="2"/>
  <c r="J20" i="2" s="1"/>
  <c r="G20" i="2"/>
  <c r="F20" i="2"/>
  <c r="H19" i="2"/>
  <c r="G19" i="2"/>
  <c r="F19" i="2"/>
  <c r="J19" i="2" s="1"/>
  <c r="H18" i="2"/>
  <c r="J18" i="2" s="1"/>
  <c r="G18" i="2"/>
  <c r="F18" i="2"/>
  <c r="H17" i="2"/>
  <c r="G17" i="2"/>
  <c r="F17" i="2"/>
  <c r="J17" i="2" s="1"/>
  <c r="H16" i="2"/>
  <c r="J16" i="2" s="1"/>
  <c r="G16" i="2"/>
  <c r="F16" i="2"/>
  <c r="H15" i="2"/>
  <c r="G15" i="2"/>
  <c r="F15" i="2"/>
  <c r="J15" i="2" s="1"/>
  <c r="H14" i="2"/>
  <c r="J14" i="2" s="1"/>
  <c r="G14" i="2"/>
  <c r="F14" i="2"/>
  <c r="H13" i="2"/>
  <c r="G13" i="2"/>
  <c r="F13" i="2"/>
  <c r="J13" i="2" s="1"/>
  <c r="J12" i="2"/>
  <c r="H24" i="1" l="1"/>
  <c r="G24" i="1"/>
  <c r="F24" i="1"/>
  <c r="J24" i="1" s="1"/>
  <c r="H23" i="1"/>
  <c r="G23" i="1"/>
  <c r="F23" i="1"/>
  <c r="J23" i="1" s="1"/>
  <c r="H22" i="1"/>
  <c r="G22" i="1"/>
  <c r="F22" i="1"/>
  <c r="J22" i="1" s="1"/>
  <c r="H21" i="1"/>
  <c r="G21" i="1"/>
  <c r="F21" i="1"/>
  <c r="J21" i="1" s="1"/>
  <c r="H20" i="1"/>
  <c r="G20" i="1"/>
  <c r="F20" i="1"/>
  <c r="J20" i="1" s="1"/>
  <c r="H19" i="1"/>
  <c r="G19" i="1"/>
  <c r="F19" i="1"/>
  <c r="J19" i="1" s="1"/>
  <c r="H18" i="1"/>
  <c r="G18" i="1"/>
  <c r="F18" i="1"/>
  <c r="J18" i="1" s="1"/>
  <c r="H17" i="1"/>
  <c r="G17" i="1"/>
  <c r="F17" i="1"/>
  <c r="J17" i="1" s="1"/>
  <c r="H16" i="1"/>
  <c r="G16" i="1"/>
  <c r="F16" i="1"/>
  <c r="J16" i="1" s="1"/>
  <c r="H15" i="1"/>
  <c r="G15" i="1"/>
  <c r="F15" i="1"/>
  <c r="J15" i="1" s="1"/>
  <c r="H14" i="1"/>
  <c r="G14" i="1"/>
  <c r="F14" i="1"/>
  <c r="J14" i="1" s="1"/>
  <c r="H13" i="1"/>
  <c r="G13" i="1"/>
  <c r="F13" i="1"/>
  <c r="J13" i="1" s="1"/>
  <c r="J12" i="1"/>
</calcChain>
</file>

<file path=xl/sharedStrings.xml><?xml version="1.0" encoding="utf-8"?>
<sst xmlns="http://schemas.openxmlformats.org/spreadsheetml/2006/main" count="21" uniqueCount="8">
  <si>
    <t>Sprioleucettadine Conc</t>
  </si>
  <si>
    <t>Technical Replicate 1</t>
  </si>
  <si>
    <t>Technical Replicate 2</t>
  </si>
  <si>
    <t>Technical Replicate 3</t>
  </si>
  <si>
    <t xml:space="preserve">Normalised to 0 </t>
  </si>
  <si>
    <t>Average</t>
  </si>
  <si>
    <t>Raw Absorbance Data from Spec</t>
  </si>
  <si>
    <t>Raw absorbance data from spec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</si>
</sst>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FED86-B07A-47BA-95C1-C67070B81F75}">
  <dimension ref="A1:M24"/>
  <sheetViews>
    <sheetView workbookViewId="0">
      <selection activeCell="B2" sqref="B2"/>
    </sheetView>
  </sheetViews>
  <sheetFormatPr defaultRowHeight="14.5" x14ac:dyDescent="0.35"/>
  <cols>
    <col min="1" max="1" width="20.08984375" bestFit="1" customWidth="1"/>
    <col min="2" max="4" width="18.1796875" bestFit="1" customWidth="1"/>
  </cols>
  <sheetData>
    <row r="1" spans="1:13" x14ac:dyDescent="0.35">
      <c r="B1" s="1" t="s">
        <v>6</v>
      </c>
    </row>
    <row r="2" spans="1:13" x14ac:dyDescent="0.35">
      <c r="B2" s="2">
        <v>6.6000000000000003E-2</v>
      </c>
      <c r="C2" s="3">
        <v>6.0999999999999999E-2</v>
      </c>
      <c r="D2" s="3">
        <v>6.3E-2</v>
      </c>
      <c r="E2" s="3">
        <v>7.0999999999999994E-2</v>
      </c>
      <c r="F2" s="3">
        <v>6.9000000000000006E-2</v>
      </c>
      <c r="G2" s="3">
        <v>6.8000000000000005E-2</v>
      </c>
      <c r="H2" s="3">
        <v>6.0999999999999999E-2</v>
      </c>
      <c r="I2" s="3">
        <v>6.6000000000000003E-2</v>
      </c>
      <c r="J2" s="3">
        <v>7.3999999999999996E-2</v>
      </c>
      <c r="K2" s="3">
        <v>6.5000000000000002E-2</v>
      </c>
      <c r="L2" s="3">
        <v>7.0000000000000007E-2</v>
      </c>
      <c r="M2" s="4">
        <v>6.9000000000000006E-2</v>
      </c>
    </row>
    <row r="3" spans="1:13" x14ac:dyDescent="0.35">
      <c r="B3" s="5">
        <v>8.3000000000000004E-2</v>
      </c>
      <c r="C3">
        <v>1.25</v>
      </c>
      <c r="D3">
        <v>1.1839999999999999</v>
      </c>
      <c r="E3">
        <v>1.1299999999999999</v>
      </c>
      <c r="F3">
        <v>1.107</v>
      </c>
      <c r="G3">
        <v>1.0660000000000001</v>
      </c>
      <c r="H3">
        <v>1.0129999999999999</v>
      </c>
      <c r="I3">
        <v>0.83499999999999996</v>
      </c>
      <c r="J3">
        <v>0.442</v>
      </c>
      <c r="K3">
        <v>0.219</v>
      </c>
      <c r="L3">
        <v>0.17</v>
      </c>
      <c r="M3" s="6">
        <v>7.0000000000000007E-2</v>
      </c>
    </row>
    <row r="4" spans="1:13" x14ac:dyDescent="0.35">
      <c r="B4" s="5">
        <v>7.6999999999999999E-2</v>
      </c>
      <c r="C4">
        <v>1.1299999999999999</v>
      </c>
      <c r="D4">
        <v>1.143</v>
      </c>
      <c r="E4">
        <v>1.1559999999999999</v>
      </c>
      <c r="F4">
        <v>1.1319999999999999</v>
      </c>
      <c r="G4">
        <v>1.105</v>
      </c>
      <c r="H4">
        <v>0.90600000000000003</v>
      </c>
      <c r="I4">
        <v>0.81299999999999994</v>
      </c>
      <c r="J4">
        <v>0.38400000000000001</v>
      </c>
      <c r="K4">
        <v>0.20300000000000001</v>
      </c>
      <c r="L4">
        <v>0.17199999999999999</v>
      </c>
      <c r="M4" s="6">
        <v>6.5000000000000002E-2</v>
      </c>
    </row>
    <row r="5" spans="1:13" x14ac:dyDescent="0.35">
      <c r="B5" s="5">
        <v>6.5000000000000002E-2</v>
      </c>
      <c r="C5">
        <v>1.1100000000000001</v>
      </c>
      <c r="D5">
        <v>1.147</v>
      </c>
      <c r="E5">
        <v>1.123</v>
      </c>
      <c r="F5">
        <v>1.115</v>
      </c>
      <c r="G5">
        <v>1.077</v>
      </c>
      <c r="H5">
        <v>0.96399999999999997</v>
      </c>
      <c r="I5">
        <v>0.80800000000000005</v>
      </c>
      <c r="J5">
        <v>0.41499999999999998</v>
      </c>
      <c r="K5">
        <v>0.217</v>
      </c>
      <c r="L5">
        <v>0.16</v>
      </c>
      <c r="M5" s="6">
        <v>7.1999999999999995E-2</v>
      </c>
    </row>
    <row r="6" spans="1:13" x14ac:dyDescent="0.35">
      <c r="B6" s="5">
        <v>7.9000000000000001E-2</v>
      </c>
      <c r="C6">
        <v>6.4000000000000001E-2</v>
      </c>
      <c r="D6">
        <v>5.0999999999999997E-2</v>
      </c>
      <c r="E6">
        <v>5.3999999999999999E-2</v>
      </c>
      <c r="F6">
        <v>1.1639999999999999</v>
      </c>
      <c r="G6">
        <v>7.8E-2</v>
      </c>
      <c r="H6">
        <v>7.0000000000000007E-2</v>
      </c>
      <c r="I6">
        <v>7.1999999999999995E-2</v>
      </c>
      <c r="J6">
        <v>7.5999999999999998E-2</v>
      </c>
      <c r="K6">
        <v>6.9000000000000006E-2</v>
      </c>
      <c r="L6">
        <v>7.2999999999999995E-2</v>
      </c>
      <c r="M6" s="6">
        <v>7.2999999999999995E-2</v>
      </c>
    </row>
    <row r="7" spans="1:13" x14ac:dyDescent="0.35">
      <c r="B7" s="5">
        <v>8.1000000000000003E-2</v>
      </c>
      <c r="C7">
        <v>5.7000000000000002E-2</v>
      </c>
      <c r="D7">
        <v>4.9000000000000002E-2</v>
      </c>
      <c r="E7">
        <v>5.0999999999999997E-2</v>
      </c>
      <c r="F7">
        <v>1.0649999999999999</v>
      </c>
      <c r="G7">
        <v>8.4000000000000005E-2</v>
      </c>
      <c r="H7">
        <v>0.04</v>
      </c>
      <c r="I7">
        <v>3.7999999999999999E-2</v>
      </c>
      <c r="J7">
        <v>3.9E-2</v>
      </c>
      <c r="K7">
        <v>3.9E-2</v>
      </c>
      <c r="L7">
        <v>3.9E-2</v>
      </c>
      <c r="M7" s="6">
        <v>3.6999999999999998E-2</v>
      </c>
    </row>
    <row r="8" spans="1:13" x14ac:dyDescent="0.35">
      <c r="B8" s="5">
        <v>7.2999999999999995E-2</v>
      </c>
      <c r="C8">
        <v>5.3999999999999999E-2</v>
      </c>
      <c r="D8">
        <v>0.05</v>
      </c>
      <c r="E8">
        <v>5.2999999999999999E-2</v>
      </c>
      <c r="F8">
        <v>1.1040000000000001</v>
      </c>
      <c r="G8">
        <v>8.5999999999999993E-2</v>
      </c>
      <c r="H8">
        <v>3.7999999999999999E-2</v>
      </c>
      <c r="I8">
        <v>3.7999999999999999E-2</v>
      </c>
      <c r="J8">
        <v>3.7999999999999999E-2</v>
      </c>
      <c r="K8">
        <v>3.7999999999999999E-2</v>
      </c>
      <c r="L8">
        <v>3.9E-2</v>
      </c>
      <c r="M8" s="6">
        <v>3.6999999999999998E-2</v>
      </c>
    </row>
    <row r="9" spans="1:13" x14ac:dyDescent="0.35">
      <c r="B9" s="7">
        <v>7.6999999999999999E-2</v>
      </c>
      <c r="C9" s="8">
        <v>7.0999999999999994E-2</v>
      </c>
      <c r="D9" s="8">
        <v>7.6999999999999999E-2</v>
      </c>
      <c r="E9" s="8">
        <v>8.2000000000000003E-2</v>
      </c>
      <c r="F9" s="8">
        <v>8.1000000000000003E-2</v>
      </c>
      <c r="G9" s="8">
        <v>6.7000000000000004E-2</v>
      </c>
      <c r="H9" s="8">
        <v>0.04</v>
      </c>
      <c r="I9" s="8">
        <v>0.04</v>
      </c>
      <c r="J9" s="8">
        <v>4.1000000000000002E-2</v>
      </c>
      <c r="K9" s="8">
        <v>3.7999999999999999E-2</v>
      </c>
      <c r="L9" s="8">
        <v>3.9E-2</v>
      </c>
      <c r="M9" s="9">
        <v>3.9E-2</v>
      </c>
    </row>
    <row r="10" spans="1:13" x14ac:dyDescent="0.3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3" x14ac:dyDescent="0.35">
      <c r="A11" s="1" t="s">
        <v>0</v>
      </c>
      <c r="B11" s="1" t="s">
        <v>1</v>
      </c>
      <c r="C11" s="1" t="s">
        <v>2</v>
      </c>
      <c r="D11" s="1" t="s">
        <v>3</v>
      </c>
      <c r="E11" s="1"/>
      <c r="F11" s="1" t="s">
        <v>4</v>
      </c>
      <c r="G11" s="1"/>
      <c r="H11" s="1"/>
      <c r="I11" s="1"/>
      <c r="J11" s="1" t="s">
        <v>5</v>
      </c>
    </row>
    <row r="12" spans="1:13" x14ac:dyDescent="0.35">
      <c r="A12" s="1">
        <v>0</v>
      </c>
      <c r="B12">
        <v>1.25</v>
      </c>
      <c r="C12">
        <v>1.1299999999999999</v>
      </c>
      <c r="D12">
        <v>1.1100000000000001</v>
      </c>
      <c r="F12">
        <v>100</v>
      </c>
      <c r="G12">
        <v>100</v>
      </c>
      <c r="H12">
        <v>100</v>
      </c>
      <c r="J12">
        <f>(SUM(F12:H12)/3)</f>
        <v>100</v>
      </c>
    </row>
    <row r="13" spans="1:13" x14ac:dyDescent="0.35">
      <c r="A13" s="1">
        <v>0.01</v>
      </c>
      <c r="B13">
        <v>1.1839999999999999</v>
      </c>
      <c r="C13">
        <v>1.143</v>
      </c>
      <c r="D13">
        <v>1.147</v>
      </c>
      <c r="F13">
        <f>(B13/1.25)*100</f>
        <v>94.72</v>
      </c>
      <c r="G13">
        <f>(C13/1.13)*100</f>
        <v>101.15044247787613</v>
      </c>
      <c r="H13">
        <f>(D13/1.11)*100</f>
        <v>103.33333333333331</v>
      </c>
      <c r="J13">
        <f t="shared" ref="J13:J24" si="0">(SUM(F13:H13)/3)</f>
        <v>99.734591937069808</v>
      </c>
    </row>
    <row r="14" spans="1:13" x14ac:dyDescent="0.35">
      <c r="A14" s="1">
        <v>0.05</v>
      </c>
      <c r="B14">
        <v>1.1299999999999999</v>
      </c>
      <c r="C14">
        <v>1.1559999999999999</v>
      </c>
      <c r="D14">
        <v>1.123</v>
      </c>
      <c r="F14">
        <f t="shared" ref="F14:F24" si="1">(B14/1.25)*100</f>
        <v>90.399999999999991</v>
      </c>
      <c r="G14">
        <f t="shared" ref="G14:G24" si="2">(C14/1.13)*100</f>
        <v>102.30088495575222</v>
      </c>
      <c r="H14">
        <f t="shared" ref="H14:H24" si="3">(D14/1.11)*100</f>
        <v>101.17117117117115</v>
      </c>
      <c r="J14">
        <f t="shared" si="0"/>
        <v>97.957352042307775</v>
      </c>
    </row>
    <row r="15" spans="1:13" x14ac:dyDescent="0.35">
      <c r="A15" s="1">
        <v>0.1</v>
      </c>
      <c r="B15">
        <v>1.107</v>
      </c>
      <c r="C15">
        <v>1.1319999999999999</v>
      </c>
      <c r="D15">
        <v>1.115</v>
      </c>
      <c r="F15">
        <f t="shared" si="1"/>
        <v>88.559999999999988</v>
      </c>
      <c r="G15">
        <f t="shared" si="2"/>
        <v>100.17699115044248</v>
      </c>
      <c r="H15">
        <f t="shared" si="3"/>
        <v>100.45045045045045</v>
      </c>
      <c r="J15">
        <f t="shared" si="0"/>
        <v>96.395813866964303</v>
      </c>
    </row>
    <row r="16" spans="1:13" x14ac:dyDescent="0.35">
      <c r="A16" s="1">
        <v>0.2</v>
      </c>
      <c r="B16">
        <v>1.0660000000000001</v>
      </c>
      <c r="C16">
        <v>1.105</v>
      </c>
      <c r="D16">
        <v>1.077</v>
      </c>
      <c r="F16">
        <f t="shared" si="1"/>
        <v>85.28</v>
      </c>
      <c r="G16">
        <f t="shared" si="2"/>
        <v>97.787610619469035</v>
      </c>
      <c r="H16">
        <f t="shared" si="3"/>
        <v>97.027027027027017</v>
      </c>
      <c r="J16">
        <f t="shared" si="0"/>
        <v>93.364879215498675</v>
      </c>
    </row>
    <row r="17" spans="1:10" x14ac:dyDescent="0.35">
      <c r="A17" s="1">
        <v>0.5</v>
      </c>
      <c r="B17">
        <v>1.0129999999999999</v>
      </c>
      <c r="C17">
        <v>0.90600000000000003</v>
      </c>
      <c r="D17">
        <v>0.96399999999999997</v>
      </c>
      <c r="F17">
        <f t="shared" si="1"/>
        <v>81.039999999999992</v>
      </c>
      <c r="G17">
        <f t="shared" si="2"/>
        <v>80.17699115044249</v>
      </c>
      <c r="H17">
        <f t="shared" si="3"/>
        <v>86.84684684684683</v>
      </c>
      <c r="J17">
        <f t="shared" si="0"/>
        <v>82.687945999096442</v>
      </c>
    </row>
    <row r="18" spans="1:10" x14ac:dyDescent="0.35">
      <c r="A18" s="1">
        <v>1</v>
      </c>
      <c r="B18">
        <v>0.83499999999999996</v>
      </c>
      <c r="C18">
        <v>0.81299999999999994</v>
      </c>
      <c r="D18">
        <v>0.80800000000000005</v>
      </c>
      <c r="F18">
        <f t="shared" si="1"/>
        <v>66.8</v>
      </c>
      <c r="G18">
        <f t="shared" si="2"/>
        <v>71.946902654867259</v>
      </c>
      <c r="H18">
        <f t="shared" si="3"/>
        <v>72.792792792792795</v>
      </c>
      <c r="J18">
        <f t="shared" si="0"/>
        <v>70.513231815886684</v>
      </c>
    </row>
    <row r="19" spans="1:10" x14ac:dyDescent="0.35">
      <c r="A19" s="1">
        <v>2</v>
      </c>
      <c r="B19">
        <v>0.442</v>
      </c>
      <c r="C19">
        <v>0.38400000000000001</v>
      </c>
      <c r="D19">
        <v>0.41499999999999998</v>
      </c>
      <c r="F19">
        <f t="shared" si="1"/>
        <v>35.36</v>
      </c>
      <c r="G19">
        <f t="shared" si="2"/>
        <v>33.982300884955755</v>
      </c>
      <c r="H19">
        <f t="shared" si="3"/>
        <v>37.387387387387385</v>
      </c>
      <c r="J19">
        <f t="shared" si="0"/>
        <v>35.576562757447711</v>
      </c>
    </row>
    <row r="20" spans="1:10" x14ac:dyDescent="0.35">
      <c r="A20" s="1">
        <v>3</v>
      </c>
      <c r="B20">
        <v>0.219</v>
      </c>
      <c r="C20">
        <v>0.20300000000000001</v>
      </c>
      <c r="D20">
        <v>0.217</v>
      </c>
      <c r="F20">
        <f t="shared" si="1"/>
        <v>17.52</v>
      </c>
      <c r="G20">
        <f t="shared" si="2"/>
        <v>17.964601769911507</v>
      </c>
      <c r="H20">
        <f t="shared" si="3"/>
        <v>19.549549549549546</v>
      </c>
      <c r="J20">
        <f t="shared" si="0"/>
        <v>18.344717106487018</v>
      </c>
    </row>
    <row r="21" spans="1:10" x14ac:dyDescent="0.35">
      <c r="A21" s="1">
        <v>5</v>
      </c>
      <c r="B21">
        <v>0.17</v>
      </c>
      <c r="C21">
        <v>0.17199999999999999</v>
      </c>
      <c r="D21">
        <v>0.16</v>
      </c>
      <c r="F21">
        <f t="shared" si="1"/>
        <v>13.600000000000001</v>
      </c>
      <c r="G21">
        <f t="shared" si="2"/>
        <v>15.221238938053098</v>
      </c>
      <c r="H21">
        <f t="shared" si="3"/>
        <v>14.414414414414415</v>
      </c>
      <c r="J21">
        <f t="shared" si="0"/>
        <v>14.411884450822505</v>
      </c>
    </row>
    <row r="22" spans="1:10" x14ac:dyDescent="0.35">
      <c r="A22" s="1">
        <v>10</v>
      </c>
      <c r="B22">
        <v>6.4000000000000001E-2</v>
      </c>
      <c r="C22">
        <v>5.7000000000000002E-2</v>
      </c>
      <c r="D22">
        <v>5.3999999999999999E-2</v>
      </c>
      <c r="F22">
        <f t="shared" si="1"/>
        <v>5.12</v>
      </c>
      <c r="G22">
        <f t="shared" si="2"/>
        <v>5.0442477876106198</v>
      </c>
      <c r="H22">
        <f t="shared" si="3"/>
        <v>4.864864864864864</v>
      </c>
      <c r="J22">
        <f t="shared" si="0"/>
        <v>5.0097042174918274</v>
      </c>
    </row>
    <row r="23" spans="1:10" x14ac:dyDescent="0.35">
      <c r="A23" s="1">
        <v>50</v>
      </c>
      <c r="B23">
        <v>5.0999999999999997E-2</v>
      </c>
      <c r="C23">
        <v>4.9000000000000002E-2</v>
      </c>
      <c r="D23">
        <v>0.05</v>
      </c>
      <c r="F23">
        <f t="shared" si="1"/>
        <v>4.0799999999999992</v>
      </c>
      <c r="G23">
        <f t="shared" si="2"/>
        <v>4.3362831858407089</v>
      </c>
      <c r="H23">
        <f t="shared" si="3"/>
        <v>4.5045045045045047</v>
      </c>
      <c r="J23">
        <f t="shared" si="0"/>
        <v>4.3069292301150712</v>
      </c>
    </row>
    <row r="24" spans="1:10" x14ac:dyDescent="0.35">
      <c r="A24" s="1">
        <v>100</v>
      </c>
      <c r="B24">
        <v>5.3999999999999999E-2</v>
      </c>
      <c r="C24">
        <v>5.0999999999999997E-2</v>
      </c>
      <c r="D24">
        <v>5.2999999999999999E-2</v>
      </c>
      <c r="F24">
        <f t="shared" si="1"/>
        <v>4.32</v>
      </c>
      <c r="G24">
        <f t="shared" si="2"/>
        <v>4.5132743362831862</v>
      </c>
      <c r="H24">
        <f t="shared" si="3"/>
        <v>4.774774774774774</v>
      </c>
      <c r="J24">
        <f t="shared" si="0"/>
        <v>4.5360163703526526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BFA0E-1F5A-4C8B-91EF-823F05A858DF}">
  <dimension ref="A1:M24"/>
  <sheetViews>
    <sheetView workbookViewId="0">
      <selection activeCell="B1" sqref="B1"/>
    </sheetView>
  </sheetViews>
  <sheetFormatPr defaultRowHeight="14.5" x14ac:dyDescent="0.35"/>
  <cols>
    <col min="1" max="1" width="20.26953125" bestFit="1" customWidth="1"/>
    <col min="2" max="4" width="18.26953125" bestFit="1" customWidth="1"/>
  </cols>
  <sheetData>
    <row r="1" spans="1:13" x14ac:dyDescent="0.35">
      <c r="B1" s="1" t="s">
        <v>7</v>
      </c>
    </row>
    <row r="2" spans="1:13" x14ac:dyDescent="0.35">
      <c r="B2" s="2">
        <v>0.107</v>
      </c>
      <c r="C2" s="3">
        <v>0.09</v>
      </c>
      <c r="D2" s="3">
        <v>8.7999999999999995E-2</v>
      </c>
      <c r="E2" s="3">
        <v>6.9000000000000006E-2</v>
      </c>
      <c r="F2" s="3">
        <v>7.5999999999999998E-2</v>
      </c>
      <c r="G2" s="3">
        <v>7.6999999999999999E-2</v>
      </c>
      <c r="H2" s="3">
        <v>7.1999999999999995E-2</v>
      </c>
      <c r="I2" s="3">
        <v>7.6999999999999999E-2</v>
      </c>
      <c r="J2" s="3">
        <v>7.8E-2</v>
      </c>
      <c r="K2" s="3">
        <v>7.8E-2</v>
      </c>
      <c r="L2" s="3">
        <v>8.7999999999999995E-2</v>
      </c>
      <c r="M2" s="4">
        <v>7.9000000000000001E-2</v>
      </c>
    </row>
    <row r="3" spans="1:13" x14ac:dyDescent="0.35">
      <c r="B3" s="5">
        <v>7.6999999999999999E-2</v>
      </c>
      <c r="C3" s="1">
        <v>1.1120000000000001</v>
      </c>
      <c r="D3" s="1">
        <v>1.129</v>
      </c>
      <c r="E3" s="1">
        <v>1.0660000000000001</v>
      </c>
      <c r="F3" s="1">
        <v>1.0980000000000001</v>
      </c>
      <c r="G3" s="1">
        <v>1.085</v>
      </c>
      <c r="H3" s="1">
        <v>1.0329999999999999</v>
      </c>
      <c r="I3" s="1">
        <v>0.88600000000000001</v>
      </c>
      <c r="J3" s="1">
        <v>0.52500000000000002</v>
      </c>
      <c r="K3" s="1">
        <v>0.20799999999999999</v>
      </c>
      <c r="L3" s="1">
        <v>0.16800000000000001</v>
      </c>
      <c r="M3" s="6">
        <v>8.3000000000000004E-2</v>
      </c>
    </row>
    <row r="4" spans="1:13" x14ac:dyDescent="0.35">
      <c r="B4" s="5">
        <v>7.6999999999999999E-2</v>
      </c>
      <c r="C4" s="1">
        <v>1.117</v>
      </c>
      <c r="D4" s="1">
        <v>1.087</v>
      </c>
      <c r="E4" s="1">
        <v>1.137</v>
      </c>
      <c r="F4" s="1">
        <v>1.113</v>
      </c>
      <c r="G4" s="1">
        <v>1.1599999999999999</v>
      </c>
      <c r="H4" s="1">
        <v>0.99099999999999999</v>
      </c>
      <c r="I4" s="1">
        <v>0.86</v>
      </c>
      <c r="J4" s="1">
        <v>0.51400000000000001</v>
      </c>
      <c r="K4" s="1">
        <v>0.189</v>
      </c>
      <c r="L4" s="1">
        <v>0.16500000000000001</v>
      </c>
      <c r="M4" s="6">
        <v>8.2000000000000003E-2</v>
      </c>
    </row>
    <row r="5" spans="1:13" x14ac:dyDescent="0.35">
      <c r="B5" s="5">
        <v>0.08</v>
      </c>
      <c r="C5" s="1">
        <v>1.145</v>
      </c>
      <c r="D5" s="1">
        <v>1.1499999999999999</v>
      </c>
      <c r="E5" s="1">
        <v>1.0860000000000001</v>
      </c>
      <c r="F5" s="1">
        <v>1.121</v>
      </c>
      <c r="G5" s="1">
        <v>1.133</v>
      </c>
      <c r="H5" s="1">
        <v>1.016</v>
      </c>
      <c r="I5" s="1">
        <v>0.79800000000000004</v>
      </c>
      <c r="J5" s="1">
        <v>0.46300000000000002</v>
      </c>
      <c r="K5" s="1">
        <v>0.18099999999999999</v>
      </c>
      <c r="L5" s="1">
        <v>0.17100000000000001</v>
      </c>
      <c r="M5" s="6">
        <v>0.114</v>
      </c>
    </row>
    <row r="6" spans="1:13" x14ac:dyDescent="0.35">
      <c r="B6" s="5">
        <v>7.9000000000000001E-2</v>
      </c>
      <c r="C6" s="1">
        <v>7.0000000000000007E-2</v>
      </c>
      <c r="D6" s="1">
        <v>5.0999999999999997E-2</v>
      </c>
      <c r="E6" s="1">
        <v>5.3999999999999999E-2</v>
      </c>
      <c r="F6">
        <v>1.099</v>
      </c>
      <c r="G6">
        <v>0.13500000000000001</v>
      </c>
      <c r="H6">
        <v>0.13100000000000001</v>
      </c>
      <c r="I6">
        <v>0.11600000000000001</v>
      </c>
      <c r="J6">
        <v>0.13200000000000001</v>
      </c>
      <c r="K6">
        <v>0.122</v>
      </c>
      <c r="L6">
        <v>0.11899999999999999</v>
      </c>
      <c r="M6" s="6">
        <v>0.106</v>
      </c>
    </row>
    <row r="7" spans="1:13" x14ac:dyDescent="0.35">
      <c r="B7" s="5">
        <v>7.4999999999999997E-2</v>
      </c>
      <c r="C7" s="1">
        <v>7.3999999999999996E-2</v>
      </c>
      <c r="D7" s="1">
        <v>5.1999999999999998E-2</v>
      </c>
      <c r="E7" s="1">
        <v>6.0999999999999999E-2</v>
      </c>
      <c r="F7">
        <v>1.1060000000000001</v>
      </c>
      <c r="G7">
        <v>0.14099999999999999</v>
      </c>
      <c r="H7">
        <v>4.2000000000000003E-2</v>
      </c>
      <c r="I7">
        <v>0.04</v>
      </c>
      <c r="J7">
        <v>3.9E-2</v>
      </c>
      <c r="K7">
        <v>3.9E-2</v>
      </c>
      <c r="L7">
        <v>3.9E-2</v>
      </c>
      <c r="M7" s="6">
        <v>4.3999999999999997E-2</v>
      </c>
    </row>
    <row r="8" spans="1:13" x14ac:dyDescent="0.35">
      <c r="B8" s="5">
        <v>8.5000000000000006E-2</v>
      </c>
      <c r="C8" s="1">
        <v>6.5000000000000002E-2</v>
      </c>
      <c r="D8" s="1">
        <v>5.7000000000000002E-2</v>
      </c>
      <c r="E8" s="1">
        <v>0.06</v>
      </c>
      <c r="F8">
        <v>1.123</v>
      </c>
      <c r="G8">
        <v>0.115</v>
      </c>
      <c r="H8">
        <v>3.9E-2</v>
      </c>
      <c r="I8">
        <v>3.9E-2</v>
      </c>
      <c r="J8">
        <v>3.9E-2</v>
      </c>
      <c r="K8">
        <v>0.04</v>
      </c>
      <c r="L8">
        <v>4.1000000000000002E-2</v>
      </c>
      <c r="M8" s="6">
        <v>3.7999999999999999E-2</v>
      </c>
    </row>
    <row r="9" spans="1:13" x14ac:dyDescent="0.35">
      <c r="B9" s="7">
        <v>8.5999999999999993E-2</v>
      </c>
      <c r="C9" s="8">
        <v>8.4000000000000005E-2</v>
      </c>
      <c r="D9" s="8">
        <v>0.129</v>
      </c>
      <c r="E9" s="8">
        <v>0.11799999999999999</v>
      </c>
      <c r="F9" s="8">
        <v>0.13</v>
      </c>
      <c r="G9" s="8">
        <v>0.11899999999999999</v>
      </c>
      <c r="H9" s="8">
        <v>4.1000000000000002E-2</v>
      </c>
      <c r="I9" s="8">
        <v>0.04</v>
      </c>
      <c r="J9" s="8">
        <v>4.2999999999999997E-2</v>
      </c>
      <c r="K9" s="8">
        <v>3.9E-2</v>
      </c>
      <c r="L9" s="8">
        <v>3.9E-2</v>
      </c>
      <c r="M9" s="9">
        <v>0.04</v>
      </c>
    </row>
    <row r="11" spans="1:13" x14ac:dyDescent="0.35">
      <c r="A11" s="1" t="s">
        <v>0</v>
      </c>
      <c r="B11" s="1" t="s">
        <v>1</v>
      </c>
      <c r="C11" s="1" t="s">
        <v>2</v>
      </c>
      <c r="D11" s="1" t="s">
        <v>3</v>
      </c>
      <c r="E11" s="1"/>
      <c r="F11" s="1" t="s">
        <v>4</v>
      </c>
      <c r="G11" s="1"/>
      <c r="H11" s="1"/>
      <c r="I11" s="1"/>
      <c r="J11" s="1" t="s">
        <v>5</v>
      </c>
    </row>
    <row r="12" spans="1:13" x14ac:dyDescent="0.35">
      <c r="A12" s="1">
        <v>0</v>
      </c>
      <c r="B12">
        <v>1.1120000000000001</v>
      </c>
      <c r="C12">
        <v>1.117</v>
      </c>
      <c r="D12">
        <v>1.145</v>
      </c>
      <c r="F12">
        <v>100</v>
      </c>
      <c r="G12">
        <v>100</v>
      </c>
      <c r="H12">
        <v>100</v>
      </c>
      <c r="J12">
        <f>(SUM(F12:H12)/3)</f>
        <v>100</v>
      </c>
    </row>
    <row r="13" spans="1:13" x14ac:dyDescent="0.35">
      <c r="A13" s="1">
        <v>0.01</v>
      </c>
      <c r="B13">
        <v>1.129</v>
      </c>
      <c r="C13">
        <v>1.087</v>
      </c>
      <c r="D13">
        <v>1.1499999999999999</v>
      </c>
      <c r="F13">
        <f>(B13/1.112)*100</f>
        <v>101.52877697841727</v>
      </c>
      <c r="G13">
        <f>(C13/1.117)*100</f>
        <v>97.314234556848703</v>
      </c>
      <c r="H13">
        <f>(D13/1.145)*100</f>
        <v>100.43668122270742</v>
      </c>
      <c r="J13">
        <f t="shared" ref="J13:J24" si="0">(SUM(F13:H13)/3)</f>
        <v>99.759897585991141</v>
      </c>
    </row>
    <row r="14" spans="1:13" x14ac:dyDescent="0.35">
      <c r="A14" s="1">
        <v>0.05</v>
      </c>
      <c r="B14">
        <v>1.0660000000000001</v>
      </c>
      <c r="C14">
        <v>1.137</v>
      </c>
      <c r="D14">
        <v>1.0860000000000001</v>
      </c>
      <c r="F14">
        <f t="shared" ref="F14:F24" si="1">(B14/1.112)*100</f>
        <v>95.863309352517973</v>
      </c>
      <c r="G14">
        <f t="shared" ref="G14:G24" si="2">(C14/1.117)*100</f>
        <v>101.7905102954342</v>
      </c>
      <c r="H14">
        <f t="shared" ref="H14:H24" si="3">(D14/1.145)*100</f>
        <v>94.847161572052414</v>
      </c>
      <c r="J14">
        <f t="shared" si="0"/>
        <v>97.500327073334859</v>
      </c>
    </row>
    <row r="15" spans="1:13" x14ac:dyDescent="0.35">
      <c r="A15" s="1">
        <v>0.1</v>
      </c>
      <c r="B15">
        <v>1.0980000000000001</v>
      </c>
      <c r="C15">
        <v>1.113</v>
      </c>
      <c r="D15">
        <v>1.121</v>
      </c>
      <c r="F15">
        <f t="shared" si="1"/>
        <v>98.741007194244602</v>
      </c>
      <c r="G15">
        <f t="shared" si="2"/>
        <v>99.641897940913154</v>
      </c>
      <c r="H15">
        <f t="shared" si="3"/>
        <v>97.903930131004373</v>
      </c>
      <c r="J15">
        <f t="shared" si="0"/>
        <v>98.762278422054052</v>
      </c>
    </row>
    <row r="16" spans="1:13" x14ac:dyDescent="0.35">
      <c r="A16" s="1">
        <v>0.2</v>
      </c>
      <c r="B16">
        <v>1.085</v>
      </c>
      <c r="C16">
        <v>1.1599999999999999</v>
      </c>
      <c r="D16">
        <v>1.133</v>
      </c>
      <c r="F16">
        <f t="shared" si="1"/>
        <v>97.571942446043153</v>
      </c>
      <c r="G16">
        <f t="shared" si="2"/>
        <v>103.84959713518352</v>
      </c>
      <c r="H16">
        <f t="shared" si="3"/>
        <v>98.951965065502179</v>
      </c>
      <c r="J16">
        <f t="shared" si="0"/>
        <v>100.12450154890962</v>
      </c>
    </row>
    <row r="17" spans="1:10" x14ac:dyDescent="0.35">
      <c r="A17" s="1">
        <v>0.5</v>
      </c>
      <c r="B17">
        <v>1.0329999999999999</v>
      </c>
      <c r="C17">
        <v>0.99099999999999999</v>
      </c>
      <c r="D17">
        <v>1.016</v>
      </c>
      <c r="F17">
        <f t="shared" si="1"/>
        <v>92.895683453237396</v>
      </c>
      <c r="G17">
        <f t="shared" si="2"/>
        <v>88.71978513876455</v>
      </c>
      <c r="H17">
        <f t="shared" si="3"/>
        <v>88.733624454148469</v>
      </c>
      <c r="J17">
        <f t="shared" si="0"/>
        <v>90.1163643487168</v>
      </c>
    </row>
    <row r="18" spans="1:10" x14ac:dyDescent="0.35">
      <c r="A18" s="1">
        <v>1</v>
      </c>
      <c r="B18">
        <v>0.88600000000000001</v>
      </c>
      <c r="C18">
        <v>0.86</v>
      </c>
      <c r="D18">
        <v>0.79800000000000004</v>
      </c>
      <c r="F18">
        <f t="shared" si="1"/>
        <v>79.676258992805742</v>
      </c>
      <c r="G18">
        <f t="shared" si="2"/>
        <v>76.991942703670546</v>
      </c>
      <c r="H18">
        <f t="shared" si="3"/>
        <v>69.694323144104814</v>
      </c>
      <c r="J18">
        <f t="shared" si="0"/>
        <v>75.454174946860363</v>
      </c>
    </row>
    <row r="19" spans="1:10" x14ac:dyDescent="0.35">
      <c r="A19" s="1">
        <v>2</v>
      </c>
      <c r="B19">
        <v>0.52500000000000002</v>
      </c>
      <c r="C19">
        <v>0.51400000000000001</v>
      </c>
      <c r="D19">
        <v>0.46300000000000002</v>
      </c>
      <c r="F19">
        <f t="shared" si="1"/>
        <v>47.212230215827333</v>
      </c>
      <c r="G19">
        <f t="shared" si="2"/>
        <v>46.016114592658909</v>
      </c>
      <c r="H19">
        <f t="shared" si="3"/>
        <v>40.436681222707428</v>
      </c>
      <c r="J19">
        <f t="shared" si="0"/>
        <v>44.555008677064556</v>
      </c>
    </row>
    <row r="20" spans="1:10" x14ac:dyDescent="0.35">
      <c r="A20" s="1">
        <v>3</v>
      </c>
      <c r="B20">
        <v>0.20799999999999999</v>
      </c>
      <c r="C20">
        <v>0.189</v>
      </c>
      <c r="D20">
        <v>0.18099999999999999</v>
      </c>
      <c r="F20">
        <f t="shared" si="1"/>
        <v>18.705035971223019</v>
      </c>
      <c r="G20">
        <f t="shared" si="2"/>
        <v>16.920322291853179</v>
      </c>
      <c r="H20">
        <f t="shared" si="3"/>
        <v>15.807860262008733</v>
      </c>
      <c r="J20">
        <f t="shared" si="0"/>
        <v>17.144406175028308</v>
      </c>
    </row>
    <row r="21" spans="1:10" x14ac:dyDescent="0.35">
      <c r="A21" s="1">
        <v>5</v>
      </c>
      <c r="B21">
        <v>0.16800000000000001</v>
      </c>
      <c r="C21">
        <v>0.16500000000000001</v>
      </c>
      <c r="D21">
        <v>0.17100000000000001</v>
      </c>
      <c r="F21">
        <f t="shared" si="1"/>
        <v>15.107913669064748</v>
      </c>
      <c r="G21">
        <f t="shared" si="2"/>
        <v>14.771709937332139</v>
      </c>
      <c r="H21">
        <f t="shared" si="3"/>
        <v>14.934497816593886</v>
      </c>
      <c r="J21">
        <f t="shared" si="0"/>
        <v>14.938040474330258</v>
      </c>
    </row>
    <row r="22" spans="1:10" x14ac:dyDescent="0.35">
      <c r="A22" s="1">
        <v>10</v>
      </c>
      <c r="B22">
        <v>7.0000000000000007E-2</v>
      </c>
      <c r="C22">
        <v>7.3999999999999996E-2</v>
      </c>
      <c r="D22">
        <v>6.5000000000000002E-2</v>
      </c>
      <c r="F22">
        <f t="shared" si="1"/>
        <v>6.2949640287769784</v>
      </c>
      <c r="G22">
        <f t="shared" si="2"/>
        <v>6.6248880931065344</v>
      </c>
      <c r="H22">
        <f t="shared" si="3"/>
        <v>5.6768558951965069</v>
      </c>
      <c r="J22">
        <f t="shared" si="0"/>
        <v>6.1989026723600062</v>
      </c>
    </row>
    <row r="23" spans="1:10" x14ac:dyDescent="0.35">
      <c r="A23" s="1">
        <v>50</v>
      </c>
      <c r="B23">
        <v>5.0999999999999997E-2</v>
      </c>
      <c r="C23">
        <v>5.1999999999999998E-2</v>
      </c>
      <c r="D23">
        <v>5.7000000000000002E-2</v>
      </c>
      <c r="F23">
        <f t="shared" si="1"/>
        <v>4.586330935251798</v>
      </c>
      <c r="G23">
        <f t="shared" si="2"/>
        <v>4.6553267681289165</v>
      </c>
      <c r="H23">
        <f t="shared" si="3"/>
        <v>4.9781659388646284</v>
      </c>
      <c r="J23">
        <f t="shared" si="0"/>
        <v>4.7399412140817807</v>
      </c>
    </row>
    <row r="24" spans="1:10" x14ac:dyDescent="0.35">
      <c r="A24" s="1">
        <v>100</v>
      </c>
      <c r="B24">
        <v>5.3999999999999999E-2</v>
      </c>
      <c r="C24">
        <v>6.0999999999999999E-2</v>
      </c>
      <c r="D24">
        <v>0.06</v>
      </c>
      <c r="F24">
        <f t="shared" si="1"/>
        <v>4.8561151079136691</v>
      </c>
      <c r="G24">
        <f t="shared" si="2"/>
        <v>5.4610564010743063</v>
      </c>
      <c r="H24">
        <f t="shared" si="3"/>
        <v>5.2401746724890828</v>
      </c>
      <c r="J24">
        <f t="shared" si="0"/>
        <v>5.185782060492353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6D209-0B3D-41A4-B59F-60A0816D3161}">
  <dimension ref="A1:M24"/>
  <sheetViews>
    <sheetView tabSelected="1" workbookViewId="0">
      <selection sqref="A1:XFD1048576"/>
    </sheetView>
  </sheetViews>
  <sheetFormatPr defaultRowHeight="14.5" x14ac:dyDescent="0.35"/>
  <cols>
    <col min="1" max="1" width="20.26953125" bestFit="1" customWidth="1"/>
    <col min="2" max="4" width="18.26953125" bestFit="1" customWidth="1"/>
  </cols>
  <sheetData>
    <row r="1" spans="1:13" x14ac:dyDescent="0.35">
      <c r="B1" s="1" t="s">
        <v>7</v>
      </c>
    </row>
    <row r="2" spans="1:13" x14ac:dyDescent="0.35">
      <c r="B2" s="2">
        <v>9.8000000000000004E-2</v>
      </c>
      <c r="C2" s="3">
        <v>7.9000000000000001E-2</v>
      </c>
      <c r="D2" s="3">
        <v>8.8999999999999996E-2</v>
      </c>
      <c r="E2" s="3">
        <v>0.105</v>
      </c>
      <c r="F2" s="3">
        <v>0.111</v>
      </c>
      <c r="G2" s="3">
        <v>9.9000000000000005E-2</v>
      </c>
      <c r="H2" s="3">
        <v>0.1</v>
      </c>
      <c r="I2" s="3">
        <v>8.1000000000000003E-2</v>
      </c>
      <c r="J2" s="3">
        <v>9.5000000000000001E-2</v>
      </c>
      <c r="K2" s="3">
        <v>8.8999999999999996E-2</v>
      </c>
      <c r="L2" s="3">
        <v>8.4000000000000005E-2</v>
      </c>
      <c r="M2" s="4">
        <v>9.8000000000000004E-2</v>
      </c>
    </row>
    <row r="3" spans="1:13" x14ac:dyDescent="0.35">
      <c r="B3" s="5">
        <v>9.1999999999999998E-2</v>
      </c>
      <c r="C3" s="1">
        <v>1.081</v>
      </c>
      <c r="D3" s="1">
        <v>1.143</v>
      </c>
      <c r="E3" s="1">
        <v>1.1200000000000001</v>
      </c>
      <c r="F3" s="1">
        <v>1.1040000000000001</v>
      </c>
      <c r="G3" s="1">
        <v>1.06</v>
      </c>
      <c r="H3" s="1">
        <v>1.0049999999999999</v>
      </c>
      <c r="I3" s="1">
        <v>0.874</v>
      </c>
      <c r="J3" s="1">
        <v>0.53</v>
      </c>
      <c r="K3" s="1">
        <v>0.20100000000000001</v>
      </c>
      <c r="L3" s="1">
        <v>0.186</v>
      </c>
      <c r="M3" s="6">
        <v>7.2999999999999995E-2</v>
      </c>
    </row>
    <row r="4" spans="1:13" x14ac:dyDescent="0.35">
      <c r="B4" s="5">
        <v>0.1</v>
      </c>
      <c r="C4" s="1">
        <v>1.119</v>
      </c>
      <c r="D4" s="1">
        <v>1.1060000000000001</v>
      </c>
      <c r="E4" s="1">
        <v>1.079</v>
      </c>
      <c r="F4" s="1">
        <v>1.1000000000000001</v>
      </c>
      <c r="G4" s="1">
        <v>1.1080000000000001</v>
      </c>
      <c r="H4" s="1">
        <v>1.01</v>
      </c>
      <c r="I4" s="1">
        <v>0.85199999999999998</v>
      </c>
      <c r="J4" s="1">
        <v>0.51200000000000001</v>
      </c>
      <c r="K4" s="1">
        <v>0.20699999999999999</v>
      </c>
      <c r="L4" s="1">
        <v>0.18099999999999999</v>
      </c>
      <c r="M4" s="6">
        <v>7.0000000000000007E-2</v>
      </c>
    </row>
    <row r="5" spans="1:13" x14ac:dyDescent="0.35">
      <c r="B5" s="5">
        <v>8.3000000000000004E-2</v>
      </c>
      <c r="C5" s="1">
        <v>1.1100000000000001</v>
      </c>
      <c r="D5" s="1">
        <v>1.103</v>
      </c>
      <c r="E5" s="1">
        <v>1.0920000000000001</v>
      </c>
      <c r="F5" s="1">
        <v>1.0920000000000001</v>
      </c>
      <c r="G5" s="1">
        <v>1.091</v>
      </c>
      <c r="H5" s="1">
        <v>0.997</v>
      </c>
      <c r="I5" s="1">
        <v>0.89500000000000002</v>
      </c>
      <c r="J5" s="1">
        <v>0.47699999999999998</v>
      </c>
      <c r="K5" s="1">
        <v>0.20200000000000001</v>
      </c>
      <c r="L5" s="1">
        <v>0.17399999999999999</v>
      </c>
      <c r="M5" s="6">
        <v>6.3E-2</v>
      </c>
    </row>
    <row r="6" spans="1:13" x14ac:dyDescent="0.35">
      <c r="B6" s="5">
        <v>7.3999999999999996E-2</v>
      </c>
      <c r="C6" s="1">
        <v>7.1999999999999995E-2</v>
      </c>
      <c r="D6" s="1">
        <v>5.3999999999999999E-2</v>
      </c>
      <c r="E6" s="1">
        <v>5.6000000000000001E-2</v>
      </c>
      <c r="F6">
        <v>1.1459999999999999</v>
      </c>
      <c r="G6">
        <v>9.6000000000000002E-2</v>
      </c>
      <c r="H6">
        <v>7.9000000000000001E-2</v>
      </c>
      <c r="I6">
        <v>7.4999999999999997E-2</v>
      </c>
      <c r="J6">
        <v>7.8E-2</v>
      </c>
      <c r="K6">
        <v>6.6000000000000003E-2</v>
      </c>
      <c r="L6">
        <v>7.3999999999999996E-2</v>
      </c>
      <c r="M6" s="6">
        <v>6.6000000000000003E-2</v>
      </c>
    </row>
    <row r="7" spans="1:13" x14ac:dyDescent="0.35">
      <c r="B7" s="5">
        <v>8.3000000000000004E-2</v>
      </c>
      <c r="C7" s="1">
        <v>5.8999999999999997E-2</v>
      </c>
      <c r="D7" s="1">
        <v>0.05</v>
      </c>
      <c r="E7" s="1">
        <v>5.8000000000000003E-2</v>
      </c>
      <c r="F7">
        <v>1.117</v>
      </c>
      <c r="G7">
        <v>8.1000000000000003E-2</v>
      </c>
      <c r="H7">
        <v>4.1000000000000002E-2</v>
      </c>
      <c r="I7">
        <v>3.9E-2</v>
      </c>
      <c r="J7">
        <v>3.9E-2</v>
      </c>
      <c r="K7">
        <v>0.04</v>
      </c>
      <c r="L7">
        <v>3.9E-2</v>
      </c>
      <c r="M7" s="6">
        <v>3.7999999999999999E-2</v>
      </c>
    </row>
    <row r="8" spans="1:13" x14ac:dyDescent="0.35">
      <c r="B8" s="5">
        <v>7.9000000000000001E-2</v>
      </c>
      <c r="C8" s="1">
        <v>7.0999999999999994E-2</v>
      </c>
      <c r="D8" s="1">
        <v>0.05</v>
      </c>
      <c r="E8" s="1">
        <v>5.1999999999999998E-2</v>
      </c>
      <c r="F8">
        <v>1.18</v>
      </c>
      <c r="G8">
        <v>7.4999999999999997E-2</v>
      </c>
      <c r="H8">
        <v>3.9E-2</v>
      </c>
      <c r="I8">
        <v>0.04</v>
      </c>
      <c r="J8">
        <v>0.04</v>
      </c>
      <c r="K8">
        <v>3.7999999999999999E-2</v>
      </c>
      <c r="L8">
        <v>3.9E-2</v>
      </c>
      <c r="M8" s="6">
        <v>3.9E-2</v>
      </c>
    </row>
    <row r="9" spans="1:13" x14ac:dyDescent="0.35">
      <c r="B9" s="7">
        <v>8.2000000000000003E-2</v>
      </c>
      <c r="C9" s="8">
        <v>7.9000000000000001E-2</v>
      </c>
      <c r="D9" s="8">
        <v>7.0000000000000007E-2</v>
      </c>
      <c r="E9" s="8">
        <v>7.0000000000000007E-2</v>
      </c>
      <c r="F9" s="8">
        <v>7.8E-2</v>
      </c>
      <c r="G9" s="8">
        <v>6.6000000000000003E-2</v>
      </c>
      <c r="H9" s="8">
        <v>0.04</v>
      </c>
      <c r="I9" s="8">
        <v>0.04</v>
      </c>
      <c r="J9" s="8">
        <v>0.04</v>
      </c>
      <c r="K9" s="8">
        <v>3.7999999999999999E-2</v>
      </c>
      <c r="L9" s="8">
        <v>3.6999999999999998E-2</v>
      </c>
      <c r="M9" s="9">
        <v>3.7999999999999999E-2</v>
      </c>
    </row>
    <row r="11" spans="1:13" x14ac:dyDescent="0.35">
      <c r="A11" s="1" t="s">
        <v>0</v>
      </c>
      <c r="B11" s="1" t="s">
        <v>1</v>
      </c>
      <c r="C11" s="1" t="s">
        <v>2</v>
      </c>
      <c r="D11" s="1" t="s">
        <v>3</v>
      </c>
      <c r="E11" s="1"/>
      <c r="F11" s="1" t="s">
        <v>4</v>
      </c>
      <c r="G11" s="1"/>
      <c r="H11" s="1"/>
      <c r="I11" s="1"/>
      <c r="J11" s="1" t="s">
        <v>5</v>
      </c>
    </row>
    <row r="12" spans="1:13" x14ac:dyDescent="0.35">
      <c r="A12" s="1">
        <v>0</v>
      </c>
      <c r="B12">
        <v>1.081</v>
      </c>
      <c r="C12">
        <v>1.119</v>
      </c>
      <c r="D12">
        <v>1.1100000000000001</v>
      </c>
      <c r="F12">
        <v>100</v>
      </c>
      <c r="G12">
        <v>100</v>
      </c>
      <c r="H12">
        <v>100</v>
      </c>
      <c r="J12">
        <f>(SUM(F12:H12)/3)</f>
        <v>100</v>
      </c>
    </row>
    <row r="13" spans="1:13" x14ac:dyDescent="0.35">
      <c r="A13" s="1">
        <v>0.01</v>
      </c>
      <c r="B13">
        <v>1.143</v>
      </c>
      <c r="C13">
        <v>1.1060000000000001</v>
      </c>
      <c r="D13">
        <v>1.103</v>
      </c>
      <c r="F13">
        <f>(B13/1.081)*100</f>
        <v>105.73543015726179</v>
      </c>
      <c r="G13">
        <f>(C13/1.119)*100</f>
        <v>98.838248436103669</v>
      </c>
      <c r="H13">
        <f>(D13/1.11)*100</f>
        <v>99.369369369369352</v>
      </c>
      <c r="J13">
        <f t="shared" ref="J13:J24" si="0">(SUM(F13:H13)/3)</f>
        <v>101.3143493209116</v>
      </c>
    </row>
    <row r="14" spans="1:13" x14ac:dyDescent="0.35">
      <c r="A14" s="1">
        <v>0.05</v>
      </c>
      <c r="B14">
        <v>1.1200000000000001</v>
      </c>
      <c r="C14">
        <v>1.079</v>
      </c>
      <c r="D14">
        <v>1.0920000000000001</v>
      </c>
      <c r="F14">
        <f t="shared" ref="F14:F24" si="1">(B14/1.081)*100</f>
        <v>103.60777058279371</v>
      </c>
      <c r="G14">
        <f t="shared" ref="G14:G24" si="2">(C14/1.119)*100</f>
        <v>96.425379803395884</v>
      </c>
      <c r="H14">
        <f t="shared" ref="H14:H24" si="3">(D14/1.11)*100</f>
        <v>98.378378378378372</v>
      </c>
      <c r="J14">
        <f t="shared" si="0"/>
        <v>99.470509588189316</v>
      </c>
    </row>
    <row r="15" spans="1:13" x14ac:dyDescent="0.35">
      <c r="A15" s="1">
        <v>0.1</v>
      </c>
      <c r="B15">
        <v>1.1040000000000001</v>
      </c>
      <c r="C15">
        <v>1.1000000000000001</v>
      </c>
      <c r="D15">
        <v>1.0920000000000001</v>
      </c>
      <c r="F15">
        <f t="shared" si="1"/>
        <v>102.1276595744681</v>
      </c>
      <c r="G15">
        <f t="shared" si="2"/>
        <v>98.30205540661305</v>
      </c>
      <c r="H15">
        <f t="shared" si="3"/>
        <v>98.378378378378372</v>
      </c>
      <c r="J15">
        <f t="shared" si="0"/>
        <v>99.602697786486502</v>
      </c>
    </row>
    <row r="16" spans="1:13" x14ac:dyDescent="0.35">
      <c r="A16" s="1">
        <v>0.2</v>
      </c>
      <c r="B16">
        <v>1.06</v>
      </c>
      <c r="C16">
        <v>1.1080000000000001</v>
      </c>
      <c r="D16">
        <v>1.091</v>
      </c>
      <c r="F16">
        <f t="shared" si="1"/>
        <v>98.05735430157263</v>
      </c>
      <c r="G16">
        <f t="shared" si="2"/>
        <v>99.016979445933885</v>
      </c>
      <c r="H16">
        <f t="shared" si="3"/>
        <v>98.288288288288271</v>
      </c>
      <c r="J16">
        <f t="shared" si="0"/>
        <v>98.454207345264919</v>
      </c>
    </row>
    <row r="17" spans="1:10" x14ac:dyDescent="0.35">
      <c r="A17" s="1">
        <v>0.5</v>
      </c>
      <c r="B17">
        <v>1.0049999999999999</v>
      </c>
      <c r="C17">
        <v>1.01</v>
      </c>
      <c r="D17">
        <v>0.997</v>
      </c>
      <c r="F17">
        <f t="shared" si="1"/>
        <v>92.969472710453289</v>
      </c>
      <c r="G17">
        <f t="shared" si="2"/>
        <v>90.259159964253797</v>
      </c>
      <c r="H17">
        <f t="shared" si="3"/>
        <v>89.819819819819813</v>
      </c>
      <c r="J17">
        <f t="shared" si="0"/>
        <v>91.016150831508966</v>
      </c>
    </row>
    <row r="18" spans="1:10" x14ac:dyDescent="0.35">
      <c r="A18" s="1">
        <v>1</v>
      </c>
      <c r="B18">
        <v>0.874</v>
      </c>
      <c r="C18">
        <v>0.85199999999999998</v>
      </c>
      <c r="D18">
        <v>0.89500000000000002</v>
      </c>
      <c r="F18">
        <f t="shared" si="1"/>
        <v>80.851063829787236</v>
      </c>
      <c r="G18">
        <f t="shared" si="2"/>
        <v>76.139410187667551</v>
      </c>
      <c r="H18">
        <f t="shared" si="3"/>
        <v>80.630630630630634</v>
      </c>
      <c r="J18">
        <f t="shared" si="0"/>
        <v>79.20703488269514</v>
      </c>
    </row>
    <row r="19" spans="1:10" x14ac:dyDescent="0.35">
      <c r="A19" s="1">
        <v>2</v>
      </c>
      <c r="B19">
        <v>0.53</v>
      </c>
      <c r="C19">
        <v>0.51200000000000001</v>
      </c>
      <c r="D19">
        <v>0.47699999999999998</v>
      </c>
      <c r="F19">
        <f t="shared" si="1"/>
        <v>49.028677150786315</v>
      </c>
      <c r="G19">
        <f t="shared" si="2"/>
        <v>45.755138516532618</v>
      </c>
      <c r="H19">
        <f t="shared" si="3"/>
        <v>42.972972972972968</v>
      </c>
      <c r="J19">
        <f t="shared" si="0"/>
        <v>45.91892954676397</v>
      </c>
    </row>
    <row r="20" spans="1:10" x14ac:dyDescent="0.35">
      <c r="A20" s="1">
        <v>3</v>
      </c>
      <c r="B20">
        <v>0.20100000000000001</v>
      </c>
      <c r="C20">
        <v>0.20699999999999999</v>
      </c>
      <c r="D20">
        <v>0.20200000000000001</v>
      </c>
      <c r="F20">
        <f t="shared" si="1"/>
        <v>18.593894542090659</v>
      </c>
      <c r="G20">
        <f t="shared" si="2"/>
        <v>18.498659517426272</v>
      </c>
      <c r="H20">
        <f t="shared" si="3"/>
        <v>18.198198198198199</v>
      </c>
      <c r="J20">
        <f t="shared" si="0"/>
        <v>18.430250752571709</v>
      </c>
    </row>
    <row r="21" spans="1:10" x14ac:dyDescent="0.35">
      <c r="A21" s="1">
        <v>5</v>
      </c>
      <c r="B21">
        <v>0.186</v>
      </c>
      <c r="C21">
        <v>0.18099999999999999</v>
      </c>
      <c r="D21">
        <v>0.17399999999999999</v>
      </c>
      <c r="F21">
        <f t="shared" si="1"/>
        <v>17.206290471785383</v>
      </c>
      <c r="G21">
        <f t="shared" si="2"/>
        <v>16.175156389633603</v>
      </c>
      <c r="H21">
        <f t="shared" si="3"/>
        <v>15.675675675675674</v>
      </c>
      <c r="J21">
        <f t="shared" si="0"/>
        <v>16.352374179031553</v>
      </c>
    </row>
    <row r="22" spans="1:10" x14ac:dyDescent="0.35">
      <c r="A22" s="1">
        <v>10</v>
      </c>
      <c r="B22">
        <v>7.1999999999999995E-2</v>
      </c>
      <c r="C22">
        <v>5.8999999999999997E-2</v>
      </c>
      <c r="D22">
        <v>7.0999999999999994E-2</v>
      </c>
      <c r="F22">
        <f t="shared" si="1"/>
        <v>6.6604995374653102</v>
      </c>
      <c r="G22">
        <f t="shared" si="2"/>
        <v>5.2725647899910637</v>
      </c>
      <c r="H22">
        <f t="shared" si="3"/>
        <v>6.396396396396395</v>
      </c>
      <c r="J22">
        <f t="shared" si="0"/>
        <v>6.1098202412842566</v>
      </c>
    </row>
    <row r="23" spans="1:10" x14ac:dyDescent="0.35">
      <c r="A23" s="1">
        <v>50</v>
      </c>
      <c r="B23">
        <v>5.3999999999999999E-2</v>
      </c>
      <c r="C23">
        <v>0.05</v>
      </c>
      <c r="D23">
        <v>0.05</v>
      </c>
      <c r="F23">
        <f t="shared" si="1"/>
        <v>4.9953746530989829</v>
      </c>
      <c r="G23">
        <f t="shared" si="2"/>
        <v>4.4682752457551382</v>
      </c>
      <c r="H23">
        <f t="shared" si="3"/>
        <v>4.5045045045045047</v>
      </c>
      <c r="J23">
        <f t="shared" si="0"/>
        <v>4.6560514677862086</v>
      </c>
    </row>
    <row r="24" spans="1:10" x14ac:dyDescent="0.35">
      <c r="A24" s="1">
        <v>100</v>
      </c>
      <c r="B24">
        <v>5.6000000000000001E-2</v>
      </c>
      <c r="C24">
        <v>5.8000000000000003E-2</v>
      </c>
      <c r="D24">
        <v>5.1999999999999998E-2</v>
      </c>
      <c r="F24">
        <f t="shared" si="1"/>
        <v>5.1803885291396856</v>
      </c>
      <c r="G24">
        <f t="shared" si="2"/>
        <v>5.1831992850759612</v>
      </c>
      <c r="H24">
        <f t="shared" si="3"/>
        <v>4.6846846846846839</v>
      </c>
      <c r="J24">
        <f t="shared" si="0"/>
        <v>5.0160908329667775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H3122 2</vt:lpstr>
      <vt:lpstr>H3122 3</vt:lpstr>
      <vt:lpstr>H3122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Watts</dc:creator>
  <cp:lastModifiedBy>Ben Watts</cp:lastModifiedBy>
  <dcterms:created xsi:type="dcterms:W3CDTF">2022-10-22T11:36:21Z</dcterms:created>
  <dcterms:modified xsi:type="dcterms:W3CDTF">2022-10-22T11:40:22Z</dcterms:modified>
</cp:coreProperties>
</file>